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R:\ZAK\0.NPK\2 ZAKAZKY 2021\1000 -  stavebních úprav pro instalaci lékařských technologií pořizovaných v rámci programu REACT Koláčková\2 Zadávací dokumentace\1 ZD čistopis\"/>
    </mc:Choice>
  </mc:AlternateContent>
  <xr:revisionPtr revIDLastSave="0" documentId="13_ncr:1_{7F3DA770-24FD-4DD7-BB9C-71FF37EBBF0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7" i="1" l="1"/>
  <c r="H56" i="1"/>
  <c r="H13" i="1"/>
  <c r="H7" i="1" s="1"/>
  <c r="H50" i="1"/>
  <c r="H33" i="1" s="1"/>
  <c r="H32" i="1"/>
  <c r="H14" i="1" s="1"/>
  <c r="H4" i="1" l="1"/>
  <c r="H51" i="1"/>
  <c r="H5" i="1"/>
  <c r="H57" i="1"/>
  <c r="H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Maršálek Martin (PKN-PTU)</author>
  </authors>
  <commentList>
    <comment ref="A66" authorId="0" shapeId="0" xr:uid="{C47389FF-D6F1-4359-A587-51430E51D08C}">
      <text>
        <r>
          <rPr>
            <b/>
            <sz val="9"/>
            <color indexed="81"/>
            <rFont val="Tahoma"/>
            <family val="2"/>
            <charset val="238"/>
          </rPr>
          <t>Maršálek Martin (PKN-PTU):</t>
        </r>
        <r>
          <rPr>
            <sz val="9"/>
            <color indexed="81"/>
            <rFont val="Tahoma"/>
            <family val="2"/>
            <charset val="238"/>
          </rPr>
          <t xml:space="preserve">
Cena jednotlivých modulů
Automatická linka Aptio - 1 000 000 Kč bez DPH
Middelware - 1 500 000 Kč bez DPH (SW pro zprávu pacientských dat)
SHC - 2 850 000 Kč bez DPH (modul pro připojení automatické linky)
i modul - 4 000 000 Kč bez DPH (imunochemický modul s výkonem 220 testů/hod)
c modul - 4 000 000 Kč bez DPH (biochemický modul s výkonem 1 800 testů/hod)
c modul - 4 000 000 Kč bez DPH (biochemický modul s výkonem 1 800 testů/hod)
</t>
        </r>
      </text>
    </comment>
  </commentList>
</comments>
</file>

<file path=xl/sharedStrings.xml><?xml version="1.0" encoding="utf-8"?>
<sst xmlns="http://schemas.openxmlformats.org/spreadsheetml/2006/main" count="365" uniqueCount="194">
  <si>
    <t>CT</t>
  </si>
  <si>
    <t>CHN</t>
  </si>
  <si>
    <t>nové/ obměna</t>
  </si>
  <si>
    <t>obměna</t>
  </si>
  <si>
    <t>Poznámka</t>
  </si>
  <si>
    <t>LIN</t>
  </si>
  <si>
    <t>SYN</t>
  </si>
  <si>
    <t>b.č. 14, RTG, 2NP, m.č.222</t>
  </si>
  <si>
    <t>Umístění , č. budovy, patro,č. místnosti</t>
  </si>
  <si>
    <t>Popis stavebních úprav</t>
  </si>
  <si>
    <t>PKN</t>
  </si>
  <si>
    <t>Příprava  rozsahu stavebních úprav pro instalaci technologií z REACT 98</t>
  </si>
  <si>
    <t>Příprava  rozsahu stavebních úprav pro instalaci technologií z REACT 99</t>
  </si>
  <si>
    <t>Příprava  rozsahu stavebních úprav pro instalaci technologií z REACT 100</t>
  </si>
  <si>
    <t>MR 1,5T</t>
  </si>
  <si>
    <t>b.č. 14, RTG, 2NP, m.č.221</t>
  </si>
  <si>
    <t>Koagulometr</t>
  </si>
  <si>
    <t>výměna</t>
  </si>
  <si>
    <t>COS, budova A, 3.NP, m.č. 3.49 a 3.34</t>
  </si>
  <si>
    <t>CHIR-amb, budova A, 1.NP, m.č. 1.21</t>
  </si>
  <si>
    <t>COS, budova A, 3.NP, m.č. 3.21, 3.22 a 3.23</t>
  </si>
  <si>
    <t>CHIR-ambulance, budova A, 1.NP, m.č. 1.20 a 1.21</t>
  </si>
  <si>
    <t>Centrální sterilizace, budova A, 3.NP, m.č. 3.17</t>
  </si>
  <si>
    <t>Centrální sterilizace, budova A, 3.NP, m.č. 3.18</t>
  </si>
  <si>
    <t>Centrální sterilizace, budova A, 3.NP, m.č. 3.19</t>
  </si>
  <si>
    <t>HTO (NAP), budova G, 1.NP, odběrový box</t>
  </si>
  <si>
    <t>HTO (NAP), budova G, 1.NP, 1x hematologická a 1x imunohematologická laboratoř</t>
  </si>
  <si>
    <t>Překládací zařízení 1x</t>
  </si>
  <si>
    <t>Operační stůl 1x</t>
  </si>
  <si>
    <t>Operační stůl (vč. příslušenství) 3x</t>
  </si>
  <si>
    <t>Operační svítidlo 3x</t>
  </si>
  <si>
    <t>Operační svítidlo 2x</t>
  </si>
  <si>
    <t>Mycí a dezinfekční automat 2x</t>
  </si>
  <si>
    <t>Sterilizátor formaldehyd 1x</t>
  </si>
  <si>
    <t>Sterilizátor 1x</t>
  </si>
  <si>
    <t>Sterilizátor parní 2x</t>
  </si>
  <si>
    <t>odběrové váhy 4x</t>
  </si>
  <si>
    <t>Analyzátor hematologický 2x</t>
  </si>
  <si>
    <t>Analyzátor imunochemický 1x</t>
  </si>
  <si>
    <t>Analyzátor glykovaného hemoglobinu 1x</t>
  </si>
  <si>
    <t>Automat mycí a dezinfekční 2x</t>
  </si>
  <si>
    <t>stávající MIELE, kontakt: staniční sestra Ľubica Pšenáková 469 653 021 (328)</t>
  </si>
  <si>
    <t>Sterilizátor 3x (2x pára, 1x el.)</t>
  </si>
  <si>
    <t>úprava el. napájení (jištění), odpady, stavební úpravy vč bouracích prací a napájení (pokud bude 1ks navíc), dílčí stavební úpravy (obklady,…)</t>
  </si>
  <si>
    <t>úprava el. napájení (jištění), odpady, dílčí stavební úpravy (obklady,…), rozvod páry, stlačený vzduch(rozvod x  kompresor), napojení DEMI voda, nová úpravna vody</t>
  </si>
  <si>
    <t>č.1 elektrický, č.2a3 parní, kontakt: staniční sestra Ľubica Pšenáková 469 653 021 (328)</t>
  </si>
  <si>
    <t>Centrální sterilizace, budova OA, 1.PP, m.č.  011</t>
  </si>
  <si>
    <t>Centrální sterilizace, budova OA, 1.PP, m.č.  009</t>
  </si>
  <si>
    <t>Centrální sterilizace, budova OA, 1.PP, m.č.  012</t>
  </si>
  <si>
    <t>Sterilizátor plazmový 1x</t>
  </si>
  <si>
    <t>úprava el. napájení (jištění), odpady, dílčí stavební úpravy (obklady,…)</t>
  </si>
  <si>
    <t>na bázi H2O2, stávající JOHNSON STERRAD, kontakt: staniční sestra Ľubica Pšenáková 469 653 021 (328)</t>
  </si>
  <si>
    <t>slaboproud, (napájení el.), kompatibilita</t>
  </si>
  <si>
    <t>Monitorovací systém 8+1ks</t>
  </si>
  <si>
    <t>Chirurgie JIP, budova OB, 3.NP, m.č. 304</t>
  </si>
  <si>
    <t>slaboproud, (napájení el.), kompatibilita, požadavek komunikační systém sestra/pacient</t>
  </si>
  <si>
    <t>kontakt: vrchní sestra Naděžda Pošíková 469 653 433 (078)</t>
  </si>
  <si>
    <t>ARO JIP (NIP) lůžka, budova OA, 1.NP</t>
  </si>
  <si>
    <t>kontakt: vrchní sestra Ivana Vostradovská 469 653 046 (044, 045)</t>
  </si>
  <si>
    <t>Monitorovací systém 7+1ks</t>
  </si>
  <si>
    <t>Monitorovací systém 4+1ks</t>
  </si>
  <si>
    <t>Interna JIP metabolická, budova OB, 2.NP, m.č. 204</t>
  </si>
  <si>
    <t>kontakt: vrchní sestra Jana Sokolová 469 653 349 (734 360 906), MUDr. Jitka Pešková 469 653 062 (347)</t>
  </si>
  <si>
    <t>kontakt: MUDr. Jana Vejvodová 469 653 502 (606 726 395), sestra Kopecká</t>
  </si>
  <si>
    <t>Myčka endoskopů 1x</t>
  </si>
  <si>
    <t xml:space="preserve">Sušící skříň 1x </t>
  </si>
  <si>
    <t>Plicní, budova OB, 3.NP, zákrokový sál</t>
  </si>
  <si>
    <t>nový</t>
  </si>
  <si>
    <t>Plicní, budova OB, 3.NP, zákrokový sál (mycí místnost)</t>
  </si>
  <si>
    <t>nový přívod el. napájení 400V včetně jištění (stávající rozvaděč na chodbě, trasa pohledem, průrazy, zasekání), úprava vody, odpadu, úprava stávající pracovní desky</t>
  </si>
  <si>
    <t>nový přívod el. napájení 230V včetně jištění (stávající rozvaděč na chodbě, trasa pohledem, průrazy, zasekání), úprava stávajícího (nábytku), nový přívod stlačeného vzduchu (nebo kompresor)</t>
  </si>
  <si>
    <t>RDG, budova X, 2.NP</t>
  </si>
  <si>
    <t>kontakt: primář MUDr. Zdeněk Sedláček 469 653 260, vrchní radiologický asistent Ladislav Netolický 469 653 271 (608 781 138)</t>
  </si>
  <si>
    <t xml:space="preserve">nový přívod el. napájení včetně jištění (stávající rozvaděč na chodbě), slaboproud </t>
  </si>
  <si>
    <t>nutný nový statický posudek, úpravy povrchů a nášlapných vrstev, úprava elektroinstalace (jištění, rozvaděč), úprava kanálu vedení napájecích, ovládacích a sdělovacích vodičů (předpoklad kanál v podlaze), úprava nosné konstrukce  zavěšení RTG</t>
  </si>
  <si>
    <t>Nukleární medicína, budova C, 1.PP</t>
  </si>
  <si>
    <t>kontakt: vrchní radiologický asistent Ludmila Moučková 469 653 099 (777 116 800)</t>
  </si>
  <si>
    <t>RTG skiagraficko-skiaskopický 1x</t>
  </si>
  <si>
    <t>Mamograf 1x</t>
  </si>
  <si>
    <t>SPECT/CT 1x</t>
  </si>
  <si>
    <t>HTO, budova B, 4.NP, m.č. 4059</t>
  </si>
  <si>
    <t>OKB, budova B, 4.NP, m.č. 4060</t>
  </si>
  <si>
    <t>OKB, budova B, 4.NP</t>
  </si>
  <si>
    <t>Analyzátor hematologický 1x</t>
  </si>
  <si>
    <t>Analyzátor biochemický 1x</t>
  </si>
  <si>
    <t>Analyzátor krevních plynů 1x</t>
  </si>
  <si>
    <t>kontakt: primářka MUDr. Ilona Jetonická 469 653 390 (734 360 910)</t>
  </si>
  <si>
    <t>stávající z r. 2013 HITACHI COBAS C 501, kontakt: primářka MUDr. Ilona Jetonická 469 653 390 (734 360 910)</t>
  </si>
  <si>
    <t>stávající z r. 2014 HITACHI COBAS C 501 a 601, kontakt: primářka MUDr. Ilona Jetonická 469 653 390 (734 360 910)</t>
  </si>
  <si>
    <t>el. instalace, UPS, kanalizace, slaboproud (LIS….......MEDICALC), úpravna vody (m.č.4061), chlazení (multisplit 7+1)</t>
  </si>
  <si>
    <t>stavební úpravy, podhled</t>
  </si>
  <si>
    <t>stavební úprava podlahy</t>
  </si>
  <si>
    <t>stavební úpravy podlaha, 1ks vestavěný, 2ks pojízdný</t>
  </si>
  <si>
    <t>stavební úpravy, bourání, VZT, litá podlaha, dveře 900mm</t>
  </si>
  <si>
    <t>kombinovaný s párou, dopad do rozsahu úprav, VZT odvětrání, (1)</t>
  </si>
  <si>
    <t>elektrický (4)</t>
  </si>
  <si>
    <t>1ks elektrický, 1ks pára (3)</t>
  </si>
  <si>
    <t>Mrazící box 3x</t>
  </si>
  <si>
    <t>HTO, budova G, 1.NP</t>
  </si>
  <si>
    <t>elektrika napájení do 1.PP, dveře 800mm, VZT-chlazení</t>
  </si>
  <si>
    <t>plazmový box (výroba), podlaha</t>
  </si>
  <si>
    <t>centrifuga  3x</t>
  </si>
  <si>
    <t>HTO, budova G, 1.NP, EXPEDICE 147</t>
  </si>
  <si>
    <t>elektrická instalace, prostor!</t>
  </si>
  <si>
    <t>centrifuga velkokapacitní 1x</t>
  </si>
  <si>
    <t>OKB, budova A, 4.NP, m.č. 4.24, 438</t>
  </si>
  <si>
    <t>stůl - stávající zápůjčka + stroj                                                                                         Raděj - potřeba do VZ soutěžit vč stolu</t>
  </si>
  <si>
    <t>Raděj - potřeba do VZ soutěžit vč stolu</t>
  </si>
  <si>
    <t>prim. MUDr. Pavel Kunčák 603 848 712, staniční sestra Ivana Šnaidaufová 601 212 959</t>
  </si>
  <si>
    <t>stávající MIELE - prokládací prim. MUDr. Kunčák 603 848 712, staniční sestra Ivana Šnaidaufová 601 212 959</t>
  </si>
  <si>
    <t>prim. MUDr. Dagmar Veselá, vedoucí laborant  Marcela Hartmanová 601 212 962</t>
  </si>
  <si>
    <t>prim. RNDr. Miluše Marečková, ved. laborant Jindřiška Pišínová 601 212 966</t>
  </si>
  <si>
    <t>kompatibilní se stávajícím vybavením  prim. RNDr. Miluše Marečková, ved. laborant Jindřiška Pišínová 601 212 966</t>
  </si>
  <si>
    <t>laminární pole, D+M, nová blána, úprava elektroinstalace</t>
  </si>
  <si>
    <t>úprava podhledu, elektroinstalace</t>
  </si>
  <si>
    <t>odpad nádoba, stůl</t>
  </si>
  <si>
    <t>Součet SYN</t>
  </si>
  <si>
    <t>Součet CHN</t>
  </si>
  <si>
    <t>OKB, budova P, 1.NP, laboratoř</t>
  </si>
  <si>
    <t>stojící na podlaze, elektrika stávající (230V/380V), nutný SLP pro monitoring teplot</t>
  </si>
  <si>
    <t>HTO, budova P, 1.NP</t>
  </si>
  <si>
    <t>Imunoanalyzátor automatický 1x</t>
  </si>
  <si>
    <t>OKM (IDG), budova F, 2.NP, laboratoř</t>
  </si>
  <si>
    <t>stojící na podlaze, dodávka s UPS, odpad, elektrika, upravená voda, nutná nová úpravna vody, klimatizace (jeden stroj - viz další)</t>
  </si>
  <si>
    <t>kancelář Janečková Jana 734 755 947, vedoucí laborantka Lenka Syrová 720 965 993</t>
  </si>
  <si>
    <t>stávající PERANI AF 1500/2P, 650W, prim. MUDr. Věra Suková 605 316 958, vedoucí laborantka Anna Belová 461 655 457</t>
  </si>
  <si>
    <t>stávající COBAS 6000 (c501+c601) - viz další, prim. MUDr. Věra Suková 605 316 958, vedoucí laborantka Anna Belová 461 655 457</t>
  </si>
  <si>
    <t>Mikrocentifuga 2x</t>
  </si>
  <si>
    <t>Lékařský mikroskop 3x</t>
  </si>
  <si>
    <t>Preanalytická linka 1x (tvořena 6 moduly)</t>
  </si>
  <si>
    <t>elektrika, odpad, voda, chlazení (1x venkovní a 1x vnitřní jednotka)</t>
  </si>
  <si>
    <t>Součet LIN</t>
  </si>
  <si>
    <t>Součet</t>
  </si>
  <si>
    <t>barvící automat 1x</t>
  </si>
  <si>
    <t>prim. MUDr. Zdenka Fenclová 725 976 178, vrchní sestra Blanka Preisslerová 731 775 463</t>
  </si>
  <si>
    <t>OKBD, budova č.26, 1.NP, m.č. 106</t>
  </si>
  <si>
    <t>Močový analyzátor 1a2 2x</t>
  </si>
  <si>
    <t>Hmotnostní spektrometr (LC-MS)1x</t>
  </si>
  <si>
    <t>OKBD, budova č.26, 2.NP, m.č. 210</t>
  </si>
  <si>
    <t>nutné stavební úpravy - projekt+nábytek</t>
  </si>
  <si>
    <t>Kapalinový chromatograf (LC-MS) 1x</t>
  </si>
  <si>
    <t>OKBD, budova č.26, 2.NP, m.č. 203</t>
  </si>
  <si>
    <t>OKM, budova č.26, 2.NP, m.č. 42</t>
  </si>
  <si>
    <t>OKM, budova č.26, 2.NP, m.č. 34</t>
  </si>
  <si>
    <t>klimatizace 1x</t>
  </si>
  <si>
    <t>SOU, budova č.9</t>
  </si>
  <si>
    <t>primář MUDr. Toupalík, 466 013 405, 603 700 088, vrchní laborantka Šindelářová 466 013 422, 725 451 826</t>
  </si>
  <si>
    <t>D+M klimatizace</t>
  </si>
  <si>
    <t>elektroinstalace</t>
  </si>
  <si>
    <t>stávající Q10299/03-4 | LabUMat  | UriSed 2, primář MUDr. Skalický 466 013 101, 602 434 918, vedoucí laborantka Kaplanová 466 013 102, 725 626 528</t>
  </si>
  <si>
    <t>stávající Q10211 | EXACTIVE PLUS, primář MUDr. Skalický 466 013 101, 602 434 918, vedoucí laborantka Kaplanová 466 013 102, 725 626 528</t>
  </si>
  <si>
    <t>stávající Q10299 | automatická linka, primář MUDr. Skalický 466 013 101, 602 434 918, vedoucí laborantka Kaplanová 466 013 102, 725 626 528</t>
  </si>
  <si>
    <t>primář MUDr. Ungermann 466 013 301, 605 817 039, vedoucí laborant Šeda 466 013 302, 725 626 523</t>
  </si>
  <si>
    <t>primář MUDr. Ungermann 466 013 301, 605 817 039, vedoucí laborant Šeda 466 013 302, 725 626 524</t>
  </si>
  <si>
    <t>Příloha č. 2 - Předpokládaný rozsah stavebních úprav  pro instalaci technologií z REACT</t>
  </si>
  <si>
    <t>Technologie</t>
  </si>
  <si>
    <t>Objekt</t>
  </si>
  <si>
    <t>Podobjekt</t>
  </si>
  <si>
    <t>Stavební řízení - předpoklad</t>
  </si>
  <si>
    <t>Odhad investičních nákladů</t>
  </si>
  <si>
    <t>N</t>
  </si>
  <si>
    <t>SO 01</t>
  </si>
  <si>
    <t>SO 02</t>
  </si>
  <si>
    <t>SO 03</t>
  </si>
  <si>
    <t>SO 04</t>
  </si>
  <si>
    <t>SO1.1</t>
  </si>
  <si>
    <t>SO1.2</t>
  </si>
  <si>
    <t>SO2.1</t>
  </si>
  <si>
    <t>SO2.2</t>
  </si>
  <si>
    <t>SO2.3</t>
  </si>
  <si>
    <t>SO2.4</t>
  </si>
  <si>
    <t>SO2.5</t>
  </si>
  <si>
    <t>SO3.1</t>
  </si>
  <si>
    <t>SO3.2</t>
  </si>
  <si>
    <t>SO3.3</t>
  </si>
  <si>
    <t>SO3.4</t>
  </si>
  <si>
    <t>SO3.5</t>
  </si>
  <si>
    <t>SO3.6</t>
  </si>
  <si>
    <t>SO3.7</t>
  </si>
  <si>
    <t>SO4.1</t>
  </si>
  <si>
    <t>SO4.2</t>
  </si>
  <si>
    <t>SO4.3</t>
  </si>
  <si>
    <t>SO4.4</t>
  </si>
  <si>
    <t>SO4.5</t>
  </si>
  <si>
    <t>stavební úpravy, instalace elektro a SLP, povrchové úpravy, osvětlení</t>
  </si>
  <si>
    <t>chladící zařízení 1x</t>
  </si>
  <si>
    <t>HTO (NAP), budova G, 1.NP, HTO, laboratoř</t>
  </si>
  <si>
    <t>OKB, budova A, 4.NP</t>
  </si>
  <si>
    <t>z technologických a provozních důvodů nutná nová dispozice prostor (stavební úpravy), zazdění vstupních dveří z chodby do 1. laboratoře (barvící automat), probourání vstupu z této laboratoře do vedlejší 2. laboratoře, úprava stávajících vstupních dveří z chodby do vedlejší 2. laboratoře a dodávka nových posuvných vstupních dveří, zrušení umyvadla vedle stávající výlevky a dodávka a instalace nové výlevky na místo stávající (1. laboratoř), přemístění lednice s monitoringem (2. laboratoř), povrchové úpravy, podlahy, osvětlení, úprava instalací silno a slaboproudu, apod.</t>
  </si>
  <si>
    <t xml:space="preserve">Stavební úpravy, posun příčky, průzorové okno, rekonstrukce podlahy (nové vedení elektroinstalace v kanálech), nášlapná vrstva podlahy, základ pod CT + vrchní stěrka. Elektroinstalace vč SLP. </t>
  </si>
  <si>
    <t>stavební úpravy, DMTŽ+MTŽ montážního otvoru do prostor PET/CT, DMTŽ+MTŽ automatických a vstupních dveří (Al) v prostorách PET/CT, instalace elektro a SLP, povrchové úpravy, osvětlení</t>
  </si>
  <si>
    <t>elektroinstalace, nábytek</t>
  </si>
  <si>
    <t>primářka MUDr. Zálabská 466 013 201, 728 407 425, vedoucí laborantka Soukupová 466 013 202, 725 626 532</t>
  </si>
  <si>
    <t>primářka MUDr. Zálabská 466 013 201, 728 407 425, vedoucí laborantka Soukupová 466 013 202, 725 626 535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</si>
</sst>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 val="singleAccounting"/>
      <sz val="11"/>
      <color theme="1"/>
      <name val="Calibri"/>
      <family val="2"/>
      <charset val="238"/>
      <scheme val="minor"/>
    </font>
    <font>
      <u val="singleAccounting"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2" borderId="6" xfId="0" applyFill="1" applyBorder="1"/>
    <xf numFmtId="0" fontId="0" fillId="0" borderId="6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2" borderId="5" xfId="0" applyFill="1" applyBorder="1"/>
    <xf numFmtId="0" fontId="0" fillId="2" borderId="1" xfId="0" applyFill="1" applyBorder="1"/>
    <xf numFmtId="42" fontId="0" fillId="0" borderId="0" xfId="0" applyNumberFormat="1"/>
    <xf numFmtId="42" fontId="0" fillId="0" borderId="8" xfId="0" applyNumberFormat="1" applyBorder="1" applyAlignment="1">
      <alignment vertical="top" wrapText="1"/>
    </xf>
    <xf numFmtId="42" fontId="0" fillId="5" borderId="8" xfId="0" applyNumberFormat="1" applyFill="1" applyBorder="1" applyAlignment="1">
      <alignment vertical="top" wrapText="1"/>
    </xf>
    <xf numFmtId="0" fontId="2" fillId="0" borderId="0" xfId="0" applyFont="1"/>
    <xf numFmtId="0" fontId="0" fillId="5" borderId="6" xfId="0" applyFill="1" applyBorder="1" applyAlignment="1">
      <alignment vertical="top" wrapText="1"/>
    </xf>
    <xf numFmtId="42" fontId="1" fillId="0" borderId="0" xfId="0" applyNumberFormat="1" applyFont="1" applyBorder="1"/>
    <xf numFmtId="0" fontId="0" fillId="0" borderId="0" xfId="0" applyBorder="1" applyAlignment="1">
      <alignment vertical="top" wrapText="1"/>
    </xf>
    <xf numFmtId="0" fontId="1" fillId="2" borderId="5" xfId="0" applyFont="1" applyFill="1" applyBorder="1"/>
    <xf numFmtId="0" fontId="0" fillId="5" borderId="1" xfId="0" applyFill="1" applyBorder="1" applyAlignment="1">
      <alignment vertical="top" wrapText="1"/>
    </xf>
    <xf numFmtId="0" fontId="0" fillId="5" borderId="0" xfId="0" applyFill="1"/>
    <xf numFmtId="0" fontId="7" fillId="5" borderId="1" xfId="0" applyFont="1" applyFill="1" applyBorder="1" applyAlignment="1">
      <alignment vertical="top" wrapText="1"/>
    </xf>
    <xf numFmtId="0" fontId="7" fillId="5" borderId="9" xfId="0" applyFont="1" applyFill="1" applyBorder="1" applyAlignment="1">
      <alignment vertical="top" wrapText="1"/>
    </xf>
    <xf numFmtId="0" fontId="0" fillId="5" borderId="9" xfId="0" applyFill="1" applyBorder="1" applyAlignment="1">
      <alignment vertical="top" wrapText="1"/>
    </xf>
    <xf numFmtId="0" fontId="0" fillId="5" borderId="10" xfId="0" applyFill="1" applyBorder="1" applyAlignment="1">
      <alignment vertical="top" wrapText="1"/>
    </xf>
    <xf numFmtId="3" fontId="0" fillId="5" borderId="6" xfId="0" applyNumberFormat="1" applyFill="1" applyBorder="1" applyAlignment="1">
      <alignment vertical="top" wrapText="1"/>
    </xf>
    <xf numFmtId="0" fontId="0" fillId="5" borderId="5" xfId="0" applyFill="1" applyBorder="1" applyAlignment="1">
      <alignment vertical="top" wrapText="1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vertical="top"/>
    </xf>
    <xf numFmtId="0" fontId="0" fillId="5" borderId="1" xfId="0" applyFill="1" applyBorder="1" applyAlignment="1">
      <alignment vertical="center"/>
    </xf>
    <xf numFmtId="0" fontId="7" fillId="5" borderId="6" xfId="0" applyFont="1" applyFill="1" applyBorder="1" applyAlignment="1">
      <alignment vertical="top" wrapText="1"/>
    </xf>
    <xf numFmtId="0" fontId="0" fillId="5" borderId="5" xfId="0" applyFill="1" applyBorder="1" applyAlignment="1">
      <alignment vertical="top"/>
    </xf>
    <xf numFmtId="0" fontId="0" fillId="5" borderId="1" xfId="0" applyFill="1" applyBorder="1" applyAlignment="1">
      <alignment horizontal="left" vertical="top" wrapText="1"/>
    </xf>
    <xf numFmtId="42" fontId="0" fillId="5" borderId="1" xfId="0" applyNumberForma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2" fontId="1" fillId="0" borderId="8" xfId="0" applyNumberFormat="1" applyFont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0" xfId="0" applyFont="1"/>
    <xf numFmtId="0" fontId="8" fillId="0" borderId="5" xfId="0" applyFont="1" applyBorder="1" applyAlignment="1">
      <alignment vertical="top" wrapText="1"/>
    </xf>
    <xf numFmtId="42" fontId="1" fillId="5" borderId="0" xfId="0" applyNumberFormat="1" applyFont="1" applyFill="1" applyBorder="1" applyAlignment="1">
      <alignment vertical="top" wrapText="1"/>
    </xf>
    <xf numFmtId="0" fontId="1" fillId="5" borderId="0" xfId="0" applyFont="1" applyFill="1" applyBorder="1" applyAlignment="1">
      <alignment horizontal="left" vertical="top" wrapText="1"/>
    </xf>
    <xf numFmtId="42" fontId="9" fillId="0" borderId="0" xfId="0" applyNumberFormat="1" applyFont="1"/>
    <xf numFmtId="42" fontId="1" fillId="2" borderId="8" xfId="0" applyNumberFormat="1" applyFont="1" applyFill="1" applyBorder="1"/>
    <xf numFmtId="42" fontId="0" fillId="5" borderId="12" xfId="0" applyNumberFormat="1" applyFill="1" applyBorder="1" applyAlignment="1">
      <alignment horizontal="center" vertical="top" wrapText="1"/>
    </xf>
    <xf numFmtId="0" fontId="0" fillId="0" borderId="0" xfId="0" applyFont="1"/>
    <xf numFmtId="42" fontId="10" fillId="6" borderId="0" xfId="0" applyNumberFormat="1" applyFont="1" applyFill="1"/>
    <xf numFmtId="42" fontId="2" fillId="0" borderId="0" xfId="0" applyNumberFormat="1" applyFont="1"/>
    <xf numFmtId="0" fontId="1" fillId="3" borderId="15" xfId="0" applyFont="1" applyFill="1" applyBorder="1"/>
    <xf numFmtId="0" fontId="1" fillId="3" borderId="16" xfId="0" applyFont="1" applyFill="1" applyBorder="1"/>
    <xf numFmtId="0" fontId="0" fillId="3" borderId="17" xfId="0" applyFill="1" applyBorder="1"/>
    <xf numFmtId="0" fontId="0" fillId="3" borderId="16" xfId="0" applyFill="1" applyBorder="1"/>
    <xf numFmtId="42" fontId="1" fillId="3" borderId="18" xfId="0" applyNumberFormat="1" applyFont="1" applyFill="1" applyBorder="1"/>
    <xf numFmtId="0" fontId="0" fillId="3" borderId="19" xfId="0" applyFill="1" applyBorder="1"/>
    <xf numFmtId="0" fontId="11" fillId="0" borderId="13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/>
    <xf numFmtId="0" fontId="11" fillId="0" borderId="4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42" fontId="11" fillId="0" borderId="7" xfId="0" applyNumberFormat="1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42" fontId="7" fillId="5" borderId="1" xfId="0" applyNumberFormat="1" applyFont="1" applyFill="1" applyBorder="1" applyAlignment="1">
      <alignment vertical="top" wrapText="1"/>
    </xf>
    <xf numFmtId="42" fontId="7" fillId="5" borderId="8" xfId="0" applyNumberFormat="1" applyFont="1" applyFill="1" applyBorder="1" applyAlignment="1">
      <alignment vertical="top" wrapText="1"/>
    </xf>
    <xf numFmtId="42" fontId="0" fillId="5" borderId="11" xfId="0" applyNumberFormat="1" applyFill="1" applyBorder="1" applyAlignment="1">
      <alignment vertical="top" wrapText="1"/>
    </xf>
    <xf numFmtId="0" fontId="0" fillId="5" borderId="14" xfId="0" applyFill="1" applyBorder="1" applyAlignment="1">
      <alignment horizontal="left" vertical="top" wrapText="1"/>
    </xf>
    <xf numFmtId="0" fontId="4" fillId="5" borderId="14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left" vertical="top" wrapText="1"/>
    </xf>
    <xf numFmtId="0" fontId="1" fillId="4" borderId="15" xfId="0" applyFont="1" applyFill="1" applyBorder="1"/>
    <xf numFmtId="0" fontId="1" fillId="4" borderId="16" xfId="0" applyFont="1" applyFill="1" applyBorder="1"/>
    <xf numFmtId="0" fontId="0" fillId="4" borderId="16" xfId="0" applyFill="1" applyBorder="1"/>
    <xf numFmtId="42" fontId="0" fillId="4" borderId="18" xfId="0" applyNumberFormat="1" applyFill="1" applyBorder="1"/>
    <xf numFmtId="0" fontId="0" fillId="4" borderId="19" xfId="0" applyFill="1" applyBorder="1"/>
    <xf numFmtId="0" fontId="0" fillId="5" borderId="14" xfId="0" applyFill="1" applyBorder="1" applyAlignment="1">
      <alignment vertical="top" wrapText="1"/>
    </xf>
    <xf numFmtId="0" fontId="0" fillId="5" borderId="20" xfId="0" applyFill="1" applyBorder="1" applyAlignment="1">
      <alignment vertical="top" wrapText="1"/>
    </xf>
    <xf numFmtId="0" fontId="0" fillId="5" borderId="20" xfId="0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5" borderId="16" xfId="0" applyFill="1" applyBorder="1" applyAlignment="1">
      <alignment vertical="top" wrapText="1"/>
    </xf>
    <xf numFmtId="42" fontId="0" fillId="5" borderId="16" xfId="0" applyNumberFormat="1" applyFill="1" applyBorder="1" applyAlignment="1">
      <alignment vertical="top" wrapText="1"/>
    </xf>
    <xf numFmtId="0" fontId="0" fillId="5" borderId="19" xfId="0" applyFill="1" applyBorder="1" applyAlignment="1">
      <alignment vertical="top" wrapText="1"/>
    </xf>
    <xf numFmtId="0" fontId="1" fillId="4" borderId="21" xfId="0" applyFont="1" applyFill="1" applyBorder="1"/>
    <xf numFmtId="0" fontId="1" fillId="4" borderId="3" xfId="0" applyFont="1" applyFill="1" applyBorder="1"/>
    <xf numFmtId="0" fontId="0" fillId="4" borderId="3" xfId="0" applyFill="1" applyBorder="1"/>
    <xf numFmtId="42" fontId="1" fillId="4" borderId="7" xfId="0" applyNumberFormat="1" applyFont="1" applyFill="1" applyBorder="1"/>
    <xf numFmtId="0" fontId="0" fillId="4" borderId="2" xfId="0" applyFill="1" applyBorder="1"/>
    <xf numFmtId="0" fontId="8" fillId="5" borderId="0" xfId="0" applyFont="1" applyFill="1" applyBorder="1" applyAlignment="1">
      <alignment vertical="top" wrapText="1"/>
    </xf>
    <xf numFmtId="0" fontId="0" fillId="5" borderId="22" xfId="0" applyFill="1" applyBorder="1" applyAlignment="1">
      <alignment vertical="top" wrapText="1"/>
    </xf>
    <xf numFmtId="0" fontId="0" fillId="5" borderId="23" xfId="0" applyFill="1" applyBorder="1" applyAlignment="1">
      <alignment horizontal="center" vertical="center"/>
    </xf>
    <xf numFmtId="0" fontId="0" fillId="5" borderId="23" xfId="0" applyFill="1" applyBorder="1" applyAlignment="1">
      <alignment vertical="top" wrapText="1"/>
    </xf>
    <xf numFmtId="42" fontId="1" fillId="5" borderId="24" xfId="0" applyNumberFormat="1" applyFont="1" applyFill="1" applyBorder="1" applyAlignment="1">
      <alignment vertical="top" wrapText="1"/>
    </xf>
    <xf numFmtId="0" fontId="0" fillId="5" borderId="25" xfId="0" applyFill="1" applyBorder="1" applyAlignment="1">
      <alignment vertical="top" wrapText="1"/>
    </xf>
    <xf numFmtId="0" fontId="0" fillId="5" borderId="26" xfId="0" applyFill="1" applyBorder="1" applyAlignment="1">
      <alignment vertical="top" wrapText="1"/>
    </xf>
    <xf numFmtId="0" fontId="0" fillId="5" borderId="26" xfId="0" applyFill="1" applyBorder="1" applyAlignment="1">
      <alignment vertical="top"/>
    </xf>
    <xf numFmtId="0" fontId="0" fillId="5" borderId="1" xfId="0" applyFill="1" applyBorder="1" applyAlignment="1">
      <alignment horizontal="left" vertical="center"/>
    </xf>
    <xf numFmtId="0" fontId="0" fillId="5" borderId="9" xfId="0" applyFill="1" applyBorder="1" applyAlignment="1">
      <alignment horizontal="left" vertical="center"/>
    </xf>
    <xf numFmtId="0" fontId="0" fillId="5" borderId="16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1" fillId="5" borderId="1" xfId="0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5" borderId="5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5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horizontal="left" vertical="top" wrapText="1"/>
    </xf>
    <xf numFmtId="0" fontId="7" fillId="5" borderId="9" xfId="0" applyFont="1" applyFill="1" applyBorder="1" applyAlignment="1">
      <alignment horizontal="left" vertical="top" wrapText="1"/>
    </xf>
    <xf numFmtId="0" fontId="11" fillId="5" borderId="9" xfId="0" applyFont="1" applyFill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7"/>
  <sheetViews>
    <sheetView showGridLines="0" tabSelected="1" topLeftCell="A55" zoomScaleNormal="100" workbookViewId="0">
      <selection activeCell="I61" sqref="I61"/>
    </sheetView>
  </sheetViews>
  <sheetFormatPr defaultRowHeight="14.4" x14ac:dyDescent="0.3"/>
  <cols>
    <col min="1" max="1" width="22.88671875" customWidth="1"/>
    <col min="2" max="3" width="9.88671875" customWidth="1"/>
    <col min="4" max="4" width="19.44140625" customWidth="1"/>
    <col min="6" max="6" width="9.88671875" customWidth="1"/>
    <col min="7" max="7" width="63.6640625" customWidth="1"/>
    <col min="8" max="8" width="19" style="8" customWidth="1"/>
    <col min="9" max="9" width="32" customWidth="1"/>
  </cols>
  <sheetData>
    <row r="1" spans="1:9" s="11" customFormat="1" ht="18" x14ac:dyDescent="0.35">
      <c r="A1" s="11" t="s">
        <v>154</v>
      </c>
      <c r="H1" s="45"/>
    </row>
    <row r="3" spans="1:9" s="43" customFormat="1" ht="16.2" x14ac:dyDescent="0.45">
      <c r="A3" s="43" t="s">
        <v>11</v>
      </c>
      <c r="H3" s="44">
        <f>H13+H32+H50</f>
        <v>6197000</v>
      </c>
    </row>
    <row r="4" spans="1:9" s="43" customFormat="1" ht="16.2" x14ac:dyDescent="0.45">
      <c r="A4" s="43" t="s">
        <v>12</v>
      </c>
      <c r="H4" s="44">
        <f>H56</f>
        <v>1980000</v>
      </c>
    </row>
    <row r="5" spans="1:9" s="43" customFormat="1" ht="16.8" thickBot="1" x14ac:dyDescent="0.5">
      <c r="A5" s="43" t="s">
        <v>13</v>
      </c>
      <c r="H5" s="44">
        <f>H67</f>
        <v>1485000</v>
      </c>
    </row>
    <row r="6" spans="1:9" s="54" customFormat="1" ht="46.5" customHeight="1" thickBot="1" x14ac:dyDescent="0.35">
      <c r="A6" s="52" t="s">
        <v>155</v>
      </c>
      <c r="B6" s="53" t="s">
        <v>156</v>
      </c>
      <c r="C6" s="53" t="s">
        <v>157</v>
      </c>
      <c r="D6" s="55" t="s">
        <v>8</v>
      </c>
      <c r="E6" s="56" t="s">
        <v>2</v>
      </c>
      <c r="F6" s="56" t="s">
        <v>158</v>
      </c>
      <c r="G6" s="53" t="s">
        <v>9</v>
      </c>
      <c r="H6" s="57" t="s">
        <v>159</v>
      </c>
      <c r="I6" s="58" t="s">
        <v>4</v>
      </c>
    </row>
    <row r="7" spans="1:9" x14ac:dyDescent="0.3">
      <c r="A7" s="46" t="s">
        <v>5</v>
      </c>
      <c r="B7" s="47" t="s">
        <v>161</v>
      </c>
      <c r="C7" s="47"/>
      <c r="D7" s="48"/>
      <c r="E7" s="49"/>
      <c r="F7" s="49"/>
      <c r="G7" s="49"/>
      <c r="H7" s="50">
        <f>H13</f>
        <v>785000</v>
      </c>
      <c r="I7" s="51"/>
    </row>
    <row r="8" spans="1:9" ht="45.75" customHeight="1" x14ac:dyDescent="0.3">
      <c r="A8" s="4" t="s">
        <v>185</v>
      </c>
      <c r="B8" s="3"/>
      <c r="C8" s="23" t="s">
        <v>165</v>
      </c>
      <c r="D8" s="3" t="s">
        <v>118</v>
      </c>
      <c r="E8" s="4" t="s">
        <v>3</v>
      </c>
      <c r="F8" s="4" t="s">
        <v>160</v>
      </c>
      <c r="G8" s="4" t="s">
        <v>119</v>
      </c>
      <c r="H8" s="9">
        <v>35000</v>
      </c>
      <c r="I8" s="5" t="s">
        <v>125</v>
      </c>
    </row>
    <row r="9" spans="1:9" ht="62.25" customHeight="1" x14ac:dyDescent="0.3">
      <c r="A9" s="4" t="s">
        <v>84</v>
      </c>
      <c r="B9" s="3"/>
      <c r="C9" s="23" t="s">
        <v>165</v>
      </c>
      <c r="D9" s="3" t="s">
        <v>118</v>
      </c>
      <c r="E9" s="4" t="s">
        <v>3</v>
      </c>
      <c r="F9" s="4" t="s">
        <v>160</v>
      </c>
      <c r="G9" s="4" t="s">
        <v>123</v>
      </c>
      <c r="H9" s="9">
        <v>310000</v>
      </c>
      <c r="I9" s="5" t="s">
        <v>126</v>
      </c>
    </row>
    <row r="10" spans="1:9" ht="135.75" customHeight="1" x14ac:dyDescent="0.3">
      <c r="A10" s="99" t="s">
        <v>133</v>
      </c>
      <c r="B10" s="99"/>
      <c r="C10" s="100" t="s">
        <v>165</v>
      </c>
      <c r="D10" s="99" t="s">
        <v>120</v>
      </c>
      <c r="E10" s="101" t="s">
        <v>67</v>
      </c>
      <c r="F10" s="101" t="s">
        <v>160</v>
      </c>
      <c r="G10" s="102" t="s">
        <v>188</v>
      </c>
      <c r="H10" s="60">
        <v>350000</v>
      </c>
      <c r="I10" s="98" t="s">
        <v>134</v>
      </c>
    </row>
    <row r="11" spans="1:9" ht="46.5" customHeight="1" x14ac:dyDescent="0.3">
      <c r="A11" s="4" t="s">
        <v>121</v>
      </c>
      <c r="B11" s="3"/>
      <c r="C11" s="23" t="s">
        <v>166</v>
      </c>
      <c r="D11" s="3" t="s">
        <v>122</v>
      </c>
      <c r="E11" s="4" t="s">
        <v>3</v>
      </c>
      <c r="F11" s="4" t="s">
        <v>160</v>
      </c>
      <c r="G11" s="4" t="s">
        <v>130</v>
      </c>
      <c r="H11" s="9">
        <v>90000</v>
      </c>
      <c r="I11" s="5" t="s">
        <v>124</v>
      </c>
    </row>
    <row r="13" spans="1:9" s="36" customFormat="1" ht="19.5" customHeight="1" x14ac:dyDescent="0.3">
      <c r="A13" s="37" t="s">
        <v>131</v>
      </c>
      <c r="B13" s="37"/>
      <c r="C13" s="37"/>
      <c r="D13" s="32"/>
      <c r="E13" s="33"/>
      <c r="F13" s="33"/>
      <c r="G13" s="33"/>
      <c r="H13" s="34">
        <f>SUM(H8:H11)</f>
        <v>785000</v>
      </c>
      <c r="I13" s="35"/>
    </row>
    <row r="14" spans="1:9" x14ac:dyDescent="0.3">
      <c r="A14" s="15" t="s">
        <v>6</v>
      </c>
      <c r="B14" s="15" t="s">
        <v>162</v>
      </c>
      <c r="C14" s="15"/>
      <c r="D14" s="6"/>
      <c r="E14" s="7"/>
      <c r="F14" s="7"/>
      <c r="G14" s="7"/>
      <c r="H14" s="41">
        <f>H32</f>
        <v>1877000</v>
      </c>
      <c r="I14" s="1"/>
    </row>
    <row r="15" spans="1:9" s="17" customFormat="1" ht="47.25" customHeight="1" x14ac:dyDescent="0.3">
      <c r="A15" s="16" t="s">
        <v>27</v>
      </c>
      <c r="B15" s="23"/>
      <c r="C15" s="23" t="s">
        <v>167</v>
      </c>
      <c r="D15" s="23" t="s">
        <v>18</v>
      </c>
      <c r="E15" s="24" t="s">
        <v>17</v>
      </c>
      <c r="F15" s="92" t="s">
        <v>160</v>
      </c>
      <c r="G15" s="29" t="s">
        <v>90</v>
      </c>
      <c r="H15" s="10">
        <v>275000</v>
      </c>
      <c r="I15" s="27" t="s">
        <v>108</v>
      </c>
    </row>
    <row r="16" spans="1:9" s="17" customFormat="1" ht="45" customHeight="1" x14ac:dyDescent="0.3">
      <c r="A16" s="16" t="s">
        <v>29</v>
      </c>
      <c r="B16" s="23"/>
      <c r="C16" s="23" t="s">
        <v>167</v>
      </c>
      <c r="D16" s="23" t="s">
        <v>20</v>
      </c>
      <c r="E16" s="24" t="s">
        <v>17</v>
      </c>
      <c r="F16" s="92" t="s">
        <v>160</v>
      </c>
      <c r="G16" s="16" t="s">
        <v>92</v>
      </c>
      <c r="H16" s="10">
        <v>75000</v>
      </c>
      <c r="I16" s="27" t="s">
        <v>108</v>
      </c>
    </row>
    <row r="17" spans="1:9" s="17" customFormat="1" ht="43.5" customHeight="1" x14ac:dyDescent="0.3">
      <c r="A17" s="16" t="s">
        <v>30</v>
      </c>
      <c r="B17" s="23"/>
      <c r="C17" s="23" t="s">
        <v>167</v>
      </c>
      <c r="D17" s="23" t="s">
        <v>20</v>
      </c>
      <c r="E17" s="24" t="s">
        <v>17</v>
      </c>
      <c r="F17" s="92" t="s">
        <v>160</v>
      </c>
      <c r="G17" s="16" t="s">
        <v>113</v>
      </c>
      <c r="H17" s="10">
        <v>150000</v>
      </c>
      <c r="I17" s="27" t="s">
        <v>108</v>
      </c>
    </row>
    <row r="18" spans="1:9" s="17" customFormat="1" ht="62.25" customHeight="1" x14ac:dyDescent="0.3">
      <c r="A18" s="16" t="s">
        <v>32</v>
      </c>
      <c r="B18" s="23"/>
      <c r="C18" s="23" t="s">
        <v>167</v>
      </c>
      <c r="D18" s="23" t="s">
        <v>22</v>
      </c>
      <c r="E18" s="26" t="s">
        <v>17</v>
      </c>
      <c r="F18" s="92" t="s">
        <v>160</v>
      </c>
      <c r="G18" s="16" t="s">
        <v>93</v>
      </c>
      <c r="H18" s="10">
        <v>385000</v>
      </c>
      <c r="I18" s="12" t="s">
        <v>109</v>
      </c>
    </row>
    <row r="19" spans="1:9" s="17" customFormat="1" ht="46.5" customHeight="1" x14ac:dyDescent="0.3">
      <c r="A19" s="16" t="s">
        <v>33</v>
      </c>
      <c r="B19" s="23"/>
      <c r="C19" s="23" t="s">
        <v>167</v>
      </c>
      <c r="D19" s="23" t="s">
        <v>23</v>
      </c>
      <c r="E19" s="24" t="s">
        <v>17</v>
      </c>
      <c r="F19" s="92" t="s">
        <v>160</v>
      </c>
      <c r="G19" s="29" t="s">
        <v>94</v>
      </c>
      <c r="H19" s="10">
        <v>220000</v>
      </c>
      <c r="I19" s="27" t="s">
        <v>108</v>
      </c>
    </row>
    <row r="20" spans="1:9" s="17" customFormat="1" ht="47.25" customHeight="1" x14ac:dyDescent="0.3">
      <c r="A20" s="16" t="s">
        <v>34</v>
      </c>
      <c r="B20" s="23"/>
      <c r="C20" s="23" t="s">
        <v>167</v>
      </c>
      <c r="D20" s="23" t="s">
        <v>23</v>
      </c>
      <c r="E20" s="24" t="s">
        <v>17</v>
      </c>
      <c r="F20" s="92" t="s">
        <v>160</v>
      </c>
      <c r="G20" s="16" t="s">
        <v>95</v>
      </c>
      <c r="H20" s="10">
        <v>90000</v>
      </c>
      <c r="I20" s="27" t="s">
        <v>108</v>
      </c>
    </row>
    <row r="21" spans="1:9" s="17" customFormat="1" ht="48" customHeight="1" x14ac:dyDescent="0.3">
      <c r="A21" s="16" t="s">
        <v>35</v>
      </c>
      <c r="B21" s="23"/>
      <c r="C21" s="23" t="s">
        <v>167</v>
      </c>
      <c r="D21" s="23" t="s">
        <v>24</v>
      </c>
      <c r="E21" s="24" t="s">
        <v>17</v>
      </c>
      <c r="F21" s="92" t="s">
        <v>160</v>
      </c>
      <c r="G21" s="16" t="s">
        <v>96</v>
      </c>
      <c r="H21" s="10">
        <v>90000</v>
      </c>
      <c r="I21" s="27" t="s">
        <v>108</v>
      </c>
    </row>
    <row r="22" spans="1:9" s="17" customFormat="1" ht="48" customHeight="1" x14ac:dyDescent="0.3">
      <c r="A22" s="16" t="s">
        <v>28</v>
      </c>
      <c r="B22" s="23"/>
      <c r="C22" s="23" t="s">
        <v>168</v>
      </c>
      <c r="D22" s="23" t="s">
        <v>19</v>
      </c>
      <c r="E22" s="24" t="s">
        <v>17</v>
      </c>
      <c r="F22" s="92" t="s">
        <v>160</v>
      </c>
      <c r="G22" s="16" t="s">
        <v>91</v>
      </c>
      <c r="H22" s="10">
        <v>75000</v>
      </c>
      <c r="I22" s="27" t="s">
        <v>108</v>
      </c>
    </row>
    <row r="23" spans="1:9" s="17" customFormat="1" ht="47.25" customHeight="1" x14ac:dyDescent="0.3">
      <c r="A23" s="25" t="s">
        <v>31</v>
      </c>
      <c r="B23" s="28"/>
      <c r="C23" s="23" t="s">
        <v>168</v>
      </c>
      <c r="D23" s="23" t="s">
        <v>21</v>
      </c>
      <c r="E23" s="24" t="s">
        <v>17</v>
      </c>
      <c r="F23" s="92" t="s">
        <v>160</v>
      </c>
      <c r="G23" s="16" t="s">
        <v>114</v>
      </c>
      <c r="H23" s="10">
        <v>35000</v>
      </c>
      <c r="I23" s="27" t="s">
        <v>108</v>
      </c>
    </row>
    <row r="24" spans="1:9" s="17" customFormat="1" ht="46.5" customHeight="1" x14ac:dyDescent="0.3">
      <c r="A24" s="16" t="s">
        <v>97</v>
      </c>
      <c r="B24" s="23"/>
      <c r="C24" s="23" t="s">
        <v>169</v>
      </c>
      <c r="D24" s="28" t="s">
        <v>98</v>
      </c>
      <c r="E24" s="16"/>
      <c r="F24" s="92" t="s">
        <v>160</v>
      </c>
      <c r="G24" s="16" t="s">
        <v>99</v>
      </c>
      <c r="H24" s="10">
        <v>165000</v>
      </c>
      <c r="I24" s="12" t="s">
        <v>110</v>
      </c>
    </row>
    <row r="25" spans="1:9" s="17" customFormat="1" ht="46.5" customHeight="1" x14ac:dyDescent="0.3">
      <c r="A25" s="16" t="s">
        <v>36</v>
      </c>
      <c r="B25" s="23"/>
      <c r="C25" s="23" t="s">
        <v>169</v>
      </c>
      <c r="D25" s="23" t="s">
        <v>25</v>
      </c>
      <c r="E25" s="25" t="s">
        <v>17</v>
      </c>
      <c r="F25" s="92" t="s">
        <v>160</v>
      </c>
      <c r="G25" s="16" t="s">
        <v>100</v>
      </c>
      <c r="H25" s="10">
        <v>75000</v>
      </c>
      <c r="I25" s="12" t="s">
        <v>110</v>
      </c>
    </row>
    <row r="26" spans="1:9" s="17" customFormat="1" ht="45" customHeight="1" x14ac:dyDescent="0.3">
      <c r="A26" s="16" t="s">
        <v>101</v>
      </c>
      <c r="B26" s="23"/>
      <c r="C26" s="23" t="s">
        <v>169</v>
      </c>
      <c r="D26" s="23" t="s">
        <v>102</v>
      </c>
      <c r="E26" s="25"/>
      <c r="F26" s="92" t="s">
        <v>160</v>
      </c>
      <c r="G26" s="16" t="s">
        <v>103</v>
      </c>
      <c r="H26" s="10">
        <v>75000</v>
      </c>
      <c r="I26" s="12" t="s">
        <v>110</v>
      </c>
    </row>
    <row r="27" spans="1:9" s="17" customFormat="1" ht="45" customHeight="1" x14ac:dyDescent="0.3">
      <c r="A27" s="16" t="s">
        <v>104</v>
      </c>
      <c r="B27" s="23"/>
      <c r="C27" s="23" t="s">
        <v>170</v>
      </c>
      <c r="D27" s="28" t="s">
        <v>187</v>
      </c>
      <c r="E27" s="25"/>
      <c r="F27" s="92" t="s">
        <v>160</v>
      </c>
      <c r="G27" s="16" t="s">
        <v>103</v>
      </c>
      <c r="H27" s="10">
        <v>28000</v>
      </c>
      <c r="I27" s="12" t="s">
        <v>111</v>
      </c>
    </row>
    <row r="28" spans="1:9" s="17" customFormat="1" ht="45.75" customHeight="1" x14ac:dyDescent="0.3">
      <c r="A28" s="16" t="s">
        <v>38</v>
      </c>
      <c r="B28" s="23"/>
      <c r="C28" s="23" t="s">
        <v>170</v>
      </c>
      <c r="D28" s="23" t="s">
        <v>105</v>
      </c>
      <c r="E28" s="24" t="s">
        <v>17</v>
      </c>
      <c r="F28" s="92" t="s">
        <v>160</v>
      </c>
      <c r="G28" s="16" t="s">
        <v>115</v>
      </c>
      <c r="H28" s="10">
        <v>28000</v>
      </c>
      <c r="I28" s="12" t="s">
        <v>111</v>
      </c>
    </row>
    <row r="29" spans="1:9" s="17" customFormat="1" ht="59.25" customHeight="1" x14ac:dyDescent="0.3">
      <c r="A29" s="16" t="s">
        <v>38</v>
      </c>
      <c r="B29" s="23"/>
      <c r="C29" s="23" t="s">
        <v>170</v>
      </c>
      <c r="D29" s="23" t="s">
        <v>105</v>
      </c>
      <c r="E29" s="24" t="s">
        <v>17</v>
      </c>
      <c r="F29" s="92" t="s">
        <v>160</v>
      </c>
      <c r="G29" s="16" t="s">
        <v>115</v>
      </c>
      <c r="H29" s="10">
        <v>28000</v>
      </c>
      <c r="I29" s="12" t="s">
        <v>112</v>
      </c>
    </row>
    <row r="30" spans="1:9" s="17" customFormat="1" ht="79.5" customHeight="1" x14ac:dyDescent="0.3">
      <c r="A30" s="16" t="s">
        <v>37</v>
      </c>
      <c r="B30" s="23"/>
      <c r="C30" s="23" t="s">
        <v>171</v>
      </c>
      <c r="D30" s="23" t="s">
        <v>26</v>
      </c>
      <c r="E30" s="24" t="s">
        <v>17</v>
      </c>
      <c r="F30" s="92" t="s">
        <v>160</v>
      </c>
      <c r="G30" s="29" t="s">
        <v>106</v>
      </c>
      <c r="H30" s="10">
        <v>55000</v>
      </c>
      <c r="I30" s="12" t="s">
        <v>110</v>
      </c>
    </row>
    <row r="31" spans="1:9" s="17" customFormat="1" ht="45" customHeight="1" thickBot="1" x14ac:dyDescent="0.35">
      <c r="A31" s="20" t="s">
        <v>16</v>
      </c>
      <c r="B31" s="90"/>
      <c r="C31" s="20" t="s">
        <v>171</v>
      </c>
      <c r="D31" s="90" t="s">
        <v>186</v>
      </c>
      <c r="E31" s="91"/>
      <c r="F31" s="93" t="s">
        <v>160</v>
      </c>
      <c r="G31" s="73" t="s">
        <v>107</v>
      </c>
      <c r="H31" s="61">
        <v>28000</v>
      </c>
      <c r="I31" s="21" t="s">
        <v>110</v>
      </c>
    </row>
    <row r="32" spans="1:9" s="17" customFormat="1" ht="25.5" customHeight="1" thickBot="1" x14ac:dyDescent="0.35">
      <c r="A32" s="84" t="s">
        <v>116</v>
      </c>
      <c r="B32" s="84"/>
      <c r="C32" s="84"/>
      <c r="D32" s="85"/>
      <c r="E32" s="86"/>
      <c r="F32" s="86"/>
      <c r="G32" s="87"/>
      <c r="H32" s="88">
        <f>SUM(H15:H31)</f>
        <v>1877000</v>
      </c>
      <c r="I32" s="89"/>
    </row>
    <row r="33" spans="1:9" ht="15" thickBot="1" x14ac:dyDescent="0.35">
      <c r="A33" s="79" t="s">
        <v>1</v>
      </c>
      <c r="B33" s="80" t="s">
        <v>163</v>
      </c>
      <c r="C33" s="80"/>
      <c r="D33" s="81"/>
      <c r="E33" s="81"/>
      <c r="F33" s="81"/>
      <c r="G33" s="81"/>
      <c r="H33" s="82">
        <f>H50</f>
        <v>3535000</v>
      </c>
      <c r="I33" s="83"/>
    </row>
    <row r="34" spans="1:9" ht="46.5" customHeight="1" x14ac:dyDescent="0.3">
      <c r="A34" s="76" t="s">
        <v>40</v>
      </c>
      <c r="B34" s="76"/>
      <c r="C34" s="76" t="s">
        <v>172</v>
      </c>
      <c r="D34" s="76" t="s">
        <v>47</v>
      </c>
      <c r="E34" s="76" t="s">
        <v>17</v>
      </c>
      <c r="F34" s="94" t="s">
        <v>160</v>
      </c>
      <c r="G34" s="76" t="s">
        <v>43</v>
      </c>
      <c r="H34" s="77">
        <v>220000</v>
      </c>
      <c r="I34" s="78" t="s">
        <v>41</v>
      </c>
    </row>
    <row r="35" spans="1:9" s="17" customFormat="1" ht="43.5" customHeight="1" x14ac:dyDescent="0.3">
      <c r="A35" s="16" t="s">
        <v>42</v>
      </c>
      <c r="B35" s="16"/>
      <c r="C35" s="76" t="s">
        <v>172</v>
      </c>
      <c r="D35" s="16" t="s">
        <v>46</v>
      </c>
      <c r="E35" s="16" t="s">
        <v>17</v>
      </c>
      <c r="F35" s="29" t="s">
        <v>160</v>
      </c>
      <c r="G35" s="16" t="s">
        <v>44</v>
      </c>
      <c r="H35" s="30">
        <v>275000</v>
      </c>
      <c r="I35" s="12" t="s">
        <v>45</v>
      </c>
    </row>
    <row r="36" spans="1:9" s="17" customFormat="1" ht="46.5" customHeight="1" x14ac:dyDescent="0.3">
      <c r="A36" s="16" t="s">
        <v>49</v>
      </c>
      <c r="B36" s="16"/>
      <c r="C36" s="76" t="s">
        <v>172</v>
      </c>
      <c r="D36" s="16" t="s">
        <v>48</v>
      </c>
      <c r="E36" s="16" t="s">
        <v>17</v>
      </c>
      <c r="F36" s="29" t="s">
        <v>160</v>
      </c>
      <c r="G36" s="16" t="s">
        <v>50</v>
      </c>
      <c r="H36" s="30">
        <v>45000</v>
      </c>
      <c r="I36" s="12" t="s">
        <v>51</v>
      </c>
    </row>
    <row r="37" spans="1:9" s="17" customFormat="1" ht="30" customHeight="1" x14ac:dyDescent="0.3">
      <c r="A37" s="16" t="s">
        <v>59</v>
      </c>
      <c r="B37" s="16"/>
      <c r="C37" s="16" t="s">
        <v>173</v>
      </c>
      <c r="D37" s="16" t="s">
        <v>57</v>
      </c>
      <c r="E37" s="16" t="s">
        <v>17</v>
      </c>
      <c r="F37" s="29" t="s">
        <v>160</v>
      </c>
      <c r="G37" s="16" t="s">
        <v>52</v>
      </c>
      <c r="H37" s="30">
        <v>110000</v>
      </c>
      <c r="I37" s="12" t="s">
        <v>58</v>
      </c>
    </row>
    <row r="38" spans="1:9" s="17" customFormat="1" ht="63.75" customHeight="1" x14ac:dyDescent="0.3">
      <c r="A38" s="16" t="s">
        <v>60</v>
      </c>
      <c r="B38" s="16"/>
      <c r="C38" s="16" t="s">
        <v>174</v>
      </c>
      <c r="D38" s="16" t="s">
        <v>61</v>
      </c>
      <c r="E38" s="16" t="s">
        <v>17</v>
      </c>
      <c r="F38" s="29" t="s">
        <v>160</v>
      </c>
      <c r="G38" s="16" t="s">
        <v>55</v>
      </c>
      <c r="H38" s="60">
        <v>110000</v>
      </c>
      <c r="I38" s="12" t="s">
        <v>62</v>
      </c>
    </row>
    <row r="39" spans="1:9" s="17" customFormat="1" ht="30" customHeight="1" x14ac:dyDescent="0.3">
      <c r="A39" s="16" t="s">
        <v>53</v>
      </c>
      <c r="B39" s="16"/>
      <c r="C39" s="16" t="s">
        <v>175</v>
      </c>
      <c r="D39" s="16" t="s">
        <v>54</v>
      </c>
      <c r="E39" s="16" t="s">
        <v>17</v>
      </c>
      <c r="F39" s="29" t="s">
        <v>160</v>
      </c>
      <c r="G39" s="16" t="s">
        <v>55</v>
      </c>
      <c r="H39" s="59">
        <v>110000</v>
      </c>
      <c r="I39" s="12" t="s">
        <v>56</v>
      </c>
    </row>
    <row r="40" spans="1:9" s="17" customFormat="1" ht="45" customHeight="1" x14ac:dyDescent="0.3">
      <c r="A40" s="16" t="s">
        <v>64</v>
      </c>
      <c r="B40" s="16"/>
      <c r="C40" s="16" t="s">
        <v>175</v>
      </c>
      <c r="D40" s="16" t="s">
        <v>68</v>
      </c>
      <c r="E40" s="16" t="s">
        <v>67</v>
      </c>
      <c r="F40" s="29" t="s">
        <v>160</v>
      </c>
      <c r="G40" s="16" t="s">
        <v>69</v>
      </c>
      <c r="H40" s="30">
        <v>220000</v>
      </c>
      <c r="I40" s="12" t="s">
        <v>63</v>
      </c>
    </row>
    <row r="41" spans="1:9" s="17" customFormat="1" ht="48" customHeight="1" x14ac:dyDescent="0.3">
      <c r="A41" s="16" t="s">
        <v>65</v>
      </c>
      <c r="B41" s="16"/>
      <c r="C41" s="16" t="s">
        <v>175</v>
      </c>
      <c r="D41" s="16" t="s">
        <v>66</v>
      </c>
      <c r="E41" s="16" t="s">
        <v>67</v>
      </c>
      <c r="F41" s="29" t="s">
        <v>160</v>
      </c>
      <c r="G41" s="16" t="s">
        <v>70</v>
      </c>
      <c r="H41" s="30">
        <v>220000</v>
      </c>
      <c r="I41" s="12" t="s">
        <v>63</v>
      </c>
    </row>
    <row r="42" spans="1:9" ht="63" customHeight="1" x14ac:dyDescent="0.3">
      <c r="A42" s="16" t="s">
        <v>77</v>
      </c>
      <c r="B42" s="16"/>
      <c r="C42" s="16" t="s">
        <v>176</v>
      </c>
      <c r="D42" s="16" t="s">
        <v>71</v>
      </c>
      <c r="E42" s="16" t="s">
        <v>67</v>
      </c>
      <c r="F42" s="103" t="s">
        <v>160</v>
      </c>
      <c r="G42" s="16" t="s">
        <v>74</v>
      </c>
      <c r="H42" s="59">
        <v>1000000</v>
      </c>
      <c r="I42" s="12" t="s">
        <v>72</v>
      </c>
    </row>
    <row r="43" spans="1:9" ht="64.5" customHeight="1" x14ac:dyDescent="0.3">
      <c r="A43" s="16" t="s">
        <v>78</v>
      </c>
      <c r="B43" s="16"/>
      <c r="C43" s="16" t="s">
        <v>176</v>
      </c>
      <c r="D43" s="16" t="s">
        <v>71</v>
      </c>
      <c r="E43" s="16" t="s">
        <v>17</v>
      </c>
      <c r="F43" s="29" t="s">
        <v>160</v>
      </c>
      <c r="G43" s="16" t="s">
        <v>73</v>
      </c>
      <c r="H43" s="30">
        <v>35000</v>
      </c>
      <c r="I43" s="12" t="s">
        <v>72</v>
      </c>
    </row>
    <row r="44" spans="1:9" ht="45.75" customHeight="1" x14ac:dyDescent="0.3">
      <c r="A44" s="16" t="s">
        <v>79</v>
      </c>
      <c r="B44" s="16"/>
      <c r="C44" s="16" t="s">
        <v>177</v>
      </c>
      <c r="D44" s="16" t="s">
        <v>75</v>
      </c>
      <c r="E44" s="16" t="s">
        <v>17</v>
      </c>
      <c r="F44" s="29" t="s">
        <v>160</v>
      </c>
      <c r="G44" s="16" t="s">
        <v>189</v>
      </c>
      <c r="H44" s="30">
        <v>550000</v>
      </c>
      <c r="I44" s="12" t="s">
        <v>76</v>
      </c>
    </row>
    <row r="45" spans="1:9" ht="30" customHeight="1" x14ac:dyDescent="0.3">
      <c r="A45" s="16" t="s">
        <v>83</v>
      </c>
      <c r="B45" s="16"/>
      <c r="C45" s="16" t="s">
        <v>178</v>
      </c>
      <c r="D45" s="18" t="s">
        <v>80</v>
      </c>
      <c r="E45" s="16" t="s">
        <v>17</v>
      </c>
      <c r="F45" s="29" t="s">
        <v>160</v>
      </c>
      <c r="G45" s="16" t="s">
        <v>89</v>
      </c>
      <c r="H45" s="10">
        <v>200000</v>
      </c>
      <c r="I45" s="22">
        <v>469653495</v>
      </c>
    </row>
    <row r="46" spans="1:9" ht="66" customHeight="1" x14ac:dyDescent="0.3">
      <c r="A46" s="16" t="s">
        <v>38</v>
      </c>
      <c r="B46" s="16"/>
      <c r="C46" s="16" t="s">
        <v>178</v>
      </c>
      <c r="D46" s="18" t="s">
        <v>82</v>
      </c>
      <c r="E46" s="16" t="s">
        <v>17</v>
      </c>
      <c r="F46" s="29" t="s">
        <v>160</v>
      </c>
      <c r="G46" s="16" t="s">
        <v>89</v>
      </c>
      <c r="H46" s="10">
        <v>150000</v>
      </c>
      <c r="I46" s="12" t="s">
        <v>88</v>
      </c>
    </row>
    <row r="47" spans="1:9" ht="62.25" customHeight="1" x14ac:dyDescent="0.3">
      <c r="A47" s="16" t="s">
        <v>84</v>
      </c>
      <c r="B47" s="16"/>
      <c r="C47" s="16" t="s">
        <v>178</v>
      </c>
      <c r="D47" s="18" t="s">
        <v>81</v>
      </c>
      <c r="E47" s="16" t="s">
        <v>17</v>
      </c>
      <c r="F47" s="29" t="s">
        <v>160</v>
      </c>
      <c r="G47" s="16" t="s">
        <v>89</v>
      </c>
      <c r="H47" s="10">
        <v>150000</v>
      </c>
      <c r="I47" s="12" t="s">
        <v>87</v>
      </c>
    </row>
    <row r="48" spans="1:9" ht="30" customHeight="1" x14ac:dyDescent="0.3">
      <c r="A48" s="16" t="s">
        <v>85</v>
      </c>
      <c r="B48" s="16"/>
      <c r="C48" s="16" t="s">
        <v>178</v>
      </c>
      <c r="D48" s="18" t="s">
        <v>82</v>
      </c>
      <c r="E48" s="16" t="s">
        <v>17</v>
      </c>
      <c r="F48" s="29" t="s">
        <v>160</v>
      </c>
      <c r="G48" s="16" t="s">
        <v>89</v>
      </c>
      <c r="H48" s="10">
        <v>70000</v>
      </c>
      <c r="I48" s="12" t="s">
        <v>86</v>
      </c>
    </row>
    <row r="49" spans="1:12" ht="30" customHeight="1" thickBot="1" x14ac:dyDescent="0.35">
      <c r="A49" s="20" t="s">
        <v>39</v>
      </c>
      <c r="B49" s="20"/>
      <c r="C49" s="16" t="s">
        <v>178</v>
      </c>
      <c r="D49" s="19" t="s">
        <v>82</v>
      </c>
      <c r="E49" s="20" t="s">
        <v>17</v>
      </c>
      <c r="F49" s="73" t="s">
        <v>160</v>
      </c>
      <c r="G49" s="20" t="s">
        <v>89</v>
      </c>
      <c r="H49" s="61">
        <v>70000</v>
      </c>
      <c r="I49" s="21" t="s">
        <v>86</v>
      </c>
    </row>
    <row r="50" spans="1:12" ht="21" customHeight="1" x14ac:dyDescent="0.3">
      <c r="A50" s="31" t="s">
        <v>117</v>
      </c>
      <c r="B50" s="31"/>
      <c r="C50" s="31"/>
      <c r="D50" s="14"/>
      <c r="E50" s="14"/>
      <c r="F50" s="14"/>
      <c r="G50" s="14"/>
      <c r="H50" s="13">
        <f>SUM(H34:H49)</f>
        <v>3535000</v>
      </c>
      <c r="I50" s="13"/>
    </row>
    <row r="51" spans="1:12" ht="19.8" thickBot="1" x14ac:dyDescent="0.5">
      <c r="A51" s="11" t="s">
        <v>12</v>
      </c>
      <c r="B51" s="11"/>
      <c r="C51" s="11"/>
      <c r="H51" s="40">
        <f>H56</f>
        <v>1980000</v>
      </c>
      <c r="I51" s="40"/>
    </row>
    <row r="52" spans="1:12" s="54" customFormat="1" ht="46.5" customHeight="1" thickBot="1" x14ac:dyDescent="0.35">
      <c r="A52" s="52" t="s">
        <v>155</v>
      </c>
      <c r="B52" s="53" t="s">
        <v>156</v>
      </c>
      <c r="C52" s="53" t="s">
        <v>157</v>
      </c>
      <c r="D52" s="55" t="s">
        <v>8</v>
      </c>
      <c r="E52" s="56" t="s">
        <v>2</v>
      </c>
      <c r="F52" s="56" t="s">
        <v>158</v>
      </c>
      <c r="G52" s="53" t="s">
        <v>9</v>
      </c>
      <c r="H52" s="57" t="s">
        <v>159</v>
      </c>
      <c r="I52" s="58" t="s">
        <v>4</v>
      </c>
    </row>
    <row r="53" spans="1:12" x14ac:dyDescent="0.3">
      <c r="A53" s="65" t="s">
        <v>10</v>
      </c>
      <c r="B53" s="66" t="s">
        <v>164</v>
      </c>
      <c r="C53" s="66"/>
      <c r="D53" s="67"/>
      <c r="E53" s="67"/>
      <c r="F53" s="67"/>
      <c r="G53" s="67"/>
      <c r="H53" s="68"/>
      <c r="I53" s="69"/>
    </row>
    <row r="54" spans="1:12" ht="52.5" customHeight="1" x14ac:dyDescent="0.3">
      <c r="A54" s="70" t="s">
        <v>0</v>
      </c>
      <c r="B54" s="16"/>
      <c r="C54" s="16" t="s">
        <v>179</v>
      </c>
      <c r="D54" s="16" t="s">
        <v>15</v>
      </c>
      <c r="E54" s="16" t="s">
        <v>3</v>
      </c>
      <c r="F54" s="103" t="s">
        <v>160</v>
      </c>
      <c r="G54" s="97" t="s">
        <v>184</v>
      </c>
      <c r="H54" s="10">
        <v>880000</v>
      </c>
      <c r="I54" s="12" t="s">
        <v>152</v>
      </c>
    </row>
    <row r="55" spans="1:12" ht="48" customHeight="1" thickBot="1" x14ac:dyDescent="0.35">
      <c r="A55" s="71" t="s">
        <v>14</v>
      </c>
      <c r="B55" s="20"/>
      <c r="C55" s="20" t="s">
        <v>180</v>
      </c>
      <c r="D55" s="20" t="s">
        <v>7</v>
      </c>
      <c r="E55" s="20" t="s">
        <v>3</v>
      </c>
      <c r="F55" s="104" t="s">
        <v>160</v>
      </c>
      <c r="G55" s="105" t="s">
        <v>190</v>
      </c>
      <c r="H55" s="61">
        <v>1100000</v>
      </c>
      <c r="I55" s="21" t="s">
        <v>153</v>
      </c>
    </row>
    <row r="56" spans="1:12" s="36" customFormat="1" ht="27.75" customHeight="1" x14ac:dyDescent="0.3">
      <c r="A56" s="31" t="s">
        <v>132</v>
      </c>
      <c r="B56" s="31"/>
      <c r="C56" s="31"/>
      <c r="D56" s="31"/>
      <c r="E56" s="31"/>
      <c r="F56" s="31"/>
      <c r="G56" s="31"/>
      <c r="H56" s="38">
        <f>SUM(H54:H55)</f>
        <v>1980000</v>
      </c>
      <c r="I56" s="38"/>
    </row>
    <row r="57" spans="1:12" ht="19.8" thickBot="1" x14ac:dyDescent="0.5">
      <c r="A57" s="11" t="s">
        <v>13</v>
      </c>
      <c r="B57" s="11"/>
      <c r="C57" s="11"/>
      <c r="H57" s="40">
        <f>H67</f>
        <v>1485000</v>
      </c>
      <c r="I57" s="40"/>
    </row>
    <row r="58" spans="1:12" s="54" customFormat="1" ht="46.5" customHeight="1" thickBot="1" x14ac:dyDescent="0.35">
      <c r="A58" s="52" t="s">
        <v>155</v>
      </c>
      <c r="B58" s="53" t="s">
        <v>156</v>
      </c>
      <c r="C58" s="53" t="s">
        <v>157</v>
      </c>
      <c r="D58" s="55" t="s">
        <v>8</v>
      </c>
      <c r="E58" s="56" t="s">
        <v>2</v>
      </c>
      <c r="F58" s="56" t="s">
        <v>158</v>
      </c>
      <c r="G58" s="53" t="s">
        <v>9</v>
      </c>
      <c r="H58" s="57" t="s">
        <v>159</v>
      </c>
      <c r="I58" s="58" t="s">
        <v>4</v>
      </c>
    </row>
    <row r="59" spans="1:12" x14ac:dyDescent="0.3">
      <c r="A59" s="65" t="s">
        <v>10</v>
      </c>
      <c r="B59" s="66" t="s">
        <v>164</v>
      </c>
      <c r="C59" s="66"/>
      <c r="D59" s="67"/>
      <c r="E59" s="67"/>
      <c r="F59" s="67"/>
      <c r="G59" s="67"/>
      <c r="H59" s="68"/>
      <c r="I59" s="69"/>
      <c r="L59" s="54"/>
    </row>
    <row r="60" spans="1:12" ht="48.75" customHeight="1" x14ac:dyDescent="0.3">
      <c r="A60" s="62" t="s">
        <v>127</v>
      </c>
      <c r="B60" s="29"/>
      <c r="C60" s="29" t="s">
        <v>181</v>
      </c>
      <c r="D60" s="4" t="s">
        <v>142</v>
      </c>
      <c r="E60" s="4" t="s">
        <v>67</v>
      </c>
      <c r="F60" s="95" t="s">
        <v>160</v>
      </c>
      <c r="G60" s="4" t="s">
        <v>148</v>
      </c>
      <c r="H60" s="42">
        <v>110000</v>
      </c>
      <c r="I60" s="2" t="s">
        <v>192</v>
      </c>
      <c r="L60" s="54"/>
    </row>
    <row r="61" spans="1:12" ht="48.75" customHeight="1" x14ac:dyDescent="0.3">
      <c r="A61" s="62" t="s">
        <v>144</v>
      </c>
      <c r="B61" s="29"/>
      <c r="C61" s="29" t="s">
        <v>181</v>
      </c>
      <c r="D61" s="4" t="s">
        <v>143</v>
      </c>
      <c r="E61" s="4" t="s">
        <v>67</v>
      </c>
      <c r="F61" s="95" t="s">
        <v>160</v>
      </c>
      <c r="G61" s="4" t="s">
        <v>147</v>
      </c>
      <c r="H61" s="10">
        <v>110000</v>
      </c>
      <c r="I61" s="2" t="s">
        <v>193</v>
      </c>
      <c r="L61" s="54"/>
    </row>
    <row r="62" spans="1:12" ht="48.75" customHeight="1" x14ac:dyDescent="0.3">
      <c r="A62" s="62" t="s">
        <v>128</v>
      </c>
      <c r="B62" s="29"/>
      <c r="C62" s="29" t="s">
        <v>182</v>
      </c>
      <c r="D62" s="4" t="s">
        <v>145</v>
      </c>
      <c r="E62" s="4" t="s">
        <v>67</v>
      </c>
      <c r="F62" s="95" t="s">
        <v>160</v>
      </c>
      <c r="G62" s="4" t="s">
        <v>148</v>
      </c>
      <c r="H62" s="10">
        <v>165000</v>
      </c>
      <c r="I62" s="2" t="s">
        <v>146</v>
      </c>
    </row>
    <row r="63" spans="1:12" ht="80.25" customHeight="1" x14ac:dyDescent="0.3">
      <c r="A63" s="63" t="s">
        <v>136</v>
      </c>
      <c r="B63" s="64"/>
      <c r="C63" s="64" t="s">
        <v>183</v>
      </c>
      <c r="D63" s="4" t="s">
        <v>135</v>
      </c>
      <c r="E63" s="4" t="s">
        <v>3</v>
      </c>
      <c r="F63" s="95" t="s">
        <v>160</v>
      </c>
      <c r="G63" s="16" t="s">
        <v>148</v>
      </c>
      <c r="H63" s="10">
        <v>110000</v>
      </c>
      <c r="I63" s="2" t="s">
        <v>149</v>
      </c>
    </row>
    <row r="64" spans="1:12" ht="63" customHeight="1" x14ac:dyDescent="0.3">
      <c r="A64" s="62" t="s">
        <v>137</v>
      </c>
      <c r="B64" s="29"/>
      <c r="C64" s="64" t="s">
        <v>183</v>
      </c>
      <c r="D64" s="4" t="s">
        <v>138</v>
      </c>
      <c r="E64" s="4" t="s">
        <v>3</v>
      </c>
      <c r="F64" s="95" t="s">
        <v>160</v>
      </c>
      <c r="G64" s="4" t="s">
        <v>139</v>
      </c>
      <c r="H64" s="10">
        <v>275000</v>
      </c>
      <c r="I64" s="2" t="s">
        <v>150</v>
      </c>
    </row>
    <row r="65" spans="1:9" ht="62.25" customHeight="1" x14ac:dyDescent="0.3">
      <c r="A65" s="62" t="s">
        <v>140</v>
      </c>
      <c r="B65" s="29"/>
      <c r="C65" s="64" t="s">
        <v>183</v>
      </c>
      <c r="D65" s="4" t="s">
        <v>138</v>
      </c>
      <c r="E65" s="4" t="s">
        <v>3</v>
      </c>
      <c r="F65" s="95" t="s">
        <v>160</v>
      </c>
      <c r="G65" s="4" t="s">
        <v>139</v>
      </c>
      <c r="H65" s="10">
        <v>275000</v>
      </c>
      <c r="I65" s="2" t="s">
        <v>150</v>
      </c>
    </row>
    <row r="66" spans="1:9" ht="77.25" customHeight="1" thickBot="1" x14ac:dyDescent="0.35">
      <c r="A66" s="72" t="s">
        <v>129</v>
      </c>
      <c r="B66" s="73"/>
      <c r="C66" s="64" t="s">
        <v>183</v>
      </c>
      <c r="D66" s="74" t="s">
        <v>141</v>
      </c>
      <c r="E66" s="74" t="s">
        <v>3</v>
      </c>
      <c r="F66" s="96" t="s">
        <v>160</v>
      </c>
      <c r="G66" s="20" t="s">
        <v>191</v>
      </c>
      <c r="H66" s="61">
        <v>440000</v>
      </c>
      <c r="I66" s="75" t="s">
        <v>151</v>
      </c>
    </row>
    <row r="67" spans="1:9" ht="22.5" customHeight="1" x14ac:dyDescent="0.3">
      <c r="A67" s="39" t="s">
        <v>132</v>
      </c>
      <c r="B67" s="39"/>
      <c r="C67" s="39"/>
      <c r="D67" s="14"/>
      <c r="E67" s="14"/>
      <c r="F67" s="14"/>
      <c r="G67" s="14"/>
      <c r="H67" s="38">
        <f>SUM(H60:H66)</f>
        <v>1485000</v>
      </c>
      <c r="I67" s="38"/>
    </row>
  </sheetData>
  <phoneticPr fontId="3" type="noConversion"/>
  <pageMargins left="0.7" right="0.7" top="0.78740157499999996" bottom="0.78740157499999996" header="0.3" footer="0.3"/>
  <pageSetup paperSize="9" scale="64" fitToHeight="0" orientation="landscape" r:id="rId1"/>
  <rowBreaks count="1" manualBreakCount="1">
    <brk id="5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Miloslava Chovančáková</dc:creator>
  <cp:lastModifiedBy>Čížková Jaroslava (PKN-ZAK)</cp:lastModifiedBy>
  <cp:lastPrinted>2021-09-13T08:34:44Z</cp:lastPrinted>
  <dcterms:created xsi:type="dcterms:W3CDTF">2019-04-09T05:49:29Z</dcterms:created>
  <dcterms:modified xsi:type="dcterms:W3CDTF">2022-02-09T00:31:10Z</dcterms:modified>
</cp:coreProperties>
</file>